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3A4CB542-E49C-466B-82BB-F5284ACC2736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60" yWindow="-60" windowWidth="28920" windowHeight="15720" xr2:uid="{00000000-000D-0000-FFFF-FFFF00000000}"/>
  </bookViews>
  <sheets>
    <sheet name="EAEPED_OG" sheetId="1" r:id="rId1"/>
  </sheets>
  <definedNames>
    <definedName name="_xlnm.Print_Area" localSheetId="0">EAEPED_OG!$A$1:$I$168</definedName>
    <definedName name="_xlnm.Print_Titles" localSheetId="0">EAEPED_OG!$2:$8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4" i="1"/>
  <c r="H58" i="1"/>
  <c r="H59" i="1"/>
  <c r="H46" i="1"/>
  <c r="H47" i="1"/>
  <c r="H48" i="1"/>
  <c r="H49" i="1"/>
  <c r="H41" i="1"/>
  <c r="H24" i="1"/>
  <c r="H25" i="1"/>
  <c r="H29" i="1"/>
  <c r="H17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E55" i="1"/>
  <c r="H55" i="1" s="1"/>
  <c r="E56" i="1"/>
  <c r="H56" i="1" s="1"/>
  <c r="E57" i="1"/>
  <c r="H57" i="1" s="1"/>
  <c r="E58" i="1"/>
  <c r="E59" i="1"/>
  <c r="E51" i="1"/>
  <c r="H51" i="1" s="1"/>
  <c r="E42" i="1"/>
  <c r="H42" i="1" s="1"/>
  <c r="E43" i="1"/>
  <c r="H43" i="1" s="1"/>
  <c r="E44" i="1"/>
  <c r="H44" i="1" s="1"/>
  <c r="E45" i="1"/>
  <c r="H45" i="1" s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E22" i="1"/>
  <c r="H22" i="1" s="1"/>
  <c r="E23" i="1"/>
  <c r="H23" i="1" s="1"/>
  <c r="E24" i="1"/>
  <c r="E25" i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<sst xmlns="http://schemas.openxmlformats.org/spreadsheetml/2006/main" count="168" uniqueCount="95">
  <si>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</si>
  <si>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</si>
  <si>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</si>
  <si>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</si>
  <si>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</si>
  <si>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</si>
  <si>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</si>
  <si>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</si>
  <si>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</si>
  <si>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</si>
  <si>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</si>
  <si>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</si>
  <si>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</si>
  <si>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</si>
  <si>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</si>
  <si>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</si>
  <si>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</si>
  <si>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</si>
  <si>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</si>
  <si>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</si>
  <si>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</si>
  <si>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</si>
  <si>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</si>
  <si>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</si>
  <si>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</si>
  <si>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</si>
  <si>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</si>
  <si>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</si>
  <si>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</si>
  <si>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</si>
  <si>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</si>
  <si>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</si>
  <si>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</si>
  <si>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</si>
  <si>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</si>
  <si>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</si>
  <si>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</si>
  <si>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</si>
  <si>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</si>
  <si>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</si>
  <si>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</si>
  <si>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</si>
  <si>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</si>
  <si>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</si>
  <si>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</si>
  <si>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</si>
  <si>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</si>
  <si>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</si>
  <si>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</si>
  <si>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</si>
  <si>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</si>
  <si>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</si>
  <si>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</si>
  <si>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</si>
  <si>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</si>
  <si>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</si>
  <si>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</si>
  <si>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</si>
  <si>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</si>
  <si>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</si>
  <si>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</si>
  <si>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</si>
  <si>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</si>
  <si>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</si>
  <si>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</si>
  <si>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</si>
  <si>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</si>
  <si>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</si>
  <si>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</si>
  <si>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</si>
  <si>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</si>
  <si>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</si>
  <si>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</si>
  <si>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</si>
  <si>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</si>
  <si>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</si>
  <si>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</si>
  <si>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</si>
  <si>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</si>
  <si>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</si>
  <si>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</si>
  <si>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</si>
  <si>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</si>
  <si>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</si>
  <si>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</si>
  <si>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</si>
  <si>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</si>
  <si>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</si>
  <si>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TRIBUNAL ESTATAL ELECTORAL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</si>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</sst>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135" zoomScale="80" zoomScaleNormal="90" zoomScaleSheetLayoutView="80" workbookViewId="0">
      <selection activeCell="C164" sqref="C16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88447992</v>
      </c>
      <c r="D10" s="8">
        <f>SUM(D12,D20,D30,D40,D50,D60,D64,D73,D77)</f>
        <v>21394525.600000001</v>
      </c>
      <c r="E10" s="24">
        <f t="shared" ref="E10:H10" si="0">SUM(E12,E20,E30,E40,E50,E60,E64,E73,E77)</f>
        <v>109842517.60000001</v>
      </c>
      <c r="F10" s="8">
        <f t="shared" si="0"/>
        <v>80013968.549999997</v>
      </c>
      <c r="G10" s="8">
        <f t="shared" si="0"/>
        <v>79809428.440000013</v>
      </c>
      <c r="H10" s="24">
        <f t="shared" si="0"/>
        <v>29828549.049999997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67318041.719999999</v>
      </c>
      <c r="D12" s="7">
        <f>SUM(D13:D19)</f>
        <v>-2300000</v>
      </c>
      <c r="E12" s="25">
        <f t="shared" ref="E12:H12" si="1">SUM(E13:E19)</f>
        <v>65018041.719999999</v>
      </c>
      <c r="F12" s="7">
        <f t="shared" si="1"/>
        <v>56444540.520000003</v>
      </c>
      <c r="G12" s="7">
        <f t="shared" si="1"/>
        <v>56413052.510000005</v>
      </c>
      <c r="H12" s="25">
        <f t="shared" si="1"/>
        <v>8573501.2000000011</v>
      </c>
    </row>
    <row r="13" spans="2:9" ht="24" x14ac:dyDescent="0.2">
      <c r="B13" s="10" t="s">
        <v>14</v>
      </c>
      <c r="C13" s="22">
        <v>17205480</v>
      </c>
      <c r="D13" s="22">
        <v>0</v>
      </c>
      <c r="E13" s="26">
        <f>SUM(C13:D13)</f>
        <v>17205480</v>
      </c>
      <c r="F13" s="23">
        <v>16578626.59</v>
      </c>
      <c r="G13" s="23">
        <v>16578626.59</v>
      </c>
      <c r="H13" s="30">
        <f>SUM(E13-F13)</f>
        <v>626853.41000000015</v>
      </c>
    </row>
    <row r="14" spans="2:9" ht="22.9" customHeight="1" x14ac:dyDescent="0.2">
      <c r="B14" s="10" t="s">
        <v>15</v>
      </c>
      <c r="C14" s="22">
        <v>5135692.88</v>
      </c>
      <c r="D14" s="22">
        <v>0</v>
      </c>
      <c r="E14" s="26">
        <f t="shared" ref="E14:E79" si="2">SUM(C14:D14)</f>
        <v>5135692.88</v>
      </c>
      <c r="F14" s="23">
        <v>4650271.76</v>
      </c>
      <c r="G14" s="23">
        <v>4650271.76</v>
      </c>
      <c r="H14" s="30">
        <f t="shared" ref="H14:H79" si="3">SUM(E14-F14)</f>
        <v>485421.12000000011</v>
      </c>
    </row>
    <row r="15" spans="2:9" x14ac:dyDescent="0.2">
      <c r="B15" s="10" t="s">
        <v>16</v>
      </c>
      <c r="C15" s="22">
        <v>28680649.739999998</v>
      </c>
      <c r="D15" s="22">
        <v>0</v>
      </c>
      <c r="E15" s="26">
        <f t="shared" si="2"/>
        <v>28680649.739999998</v>
      </c>
      <c r="F15" s="23">
        <v>26955269.77</v>
      </c>
      <c r="G15" s="23">
        <v>26955269.77</v>
      </c>
      <c r="H15" s="30">
        <f t="shared" si="3"/>
        <v>1725379.9699999988</v>
      </c>
    </row>
    <row r="16" spans="2:9" x14ac:dyDescent="0.2">
      <c r="B16" s="10" t="s">
        <v>17</v>
      </c>
      <c r="C16" s="22">
        <v>6479994.4199999999</v>
      </c>
      <c r="D16" s="22">
        <v>272830.74</v>
      </c>
      <c r="E16" s="26">
        <f t="shared" si="2"/>
        <v>6752825.1600000001</v>
      </c>
      <c r="F16" s="23">
        <v>5780710.0700000003</v>
      </c>
      <c r="G16" s="23">
        <v>5749222.0599999996</v>
      </c>
      <c r="H16" s="30">
        <f t="shared" si="3"/>
        <v>972115.08999999985</v>
      </c>
    </row>
    <row r="17" spans="2:8" x14ac:dyDescent="0.2">
      <c r="B17" s="10" t="s">
        <v>18</v>
      </c>
      <c r="C17" s="22">
        <v>7367918.2000000002</v>
      </c>
      <c r="D17" s="22">
        <v>-278524.26</v>
      </c>
      <c r="E17" s="26">
        <f t="shared" si="2"/>
        <v>7089393.9400000004</v>
      </c>
      <c r="F17" s="23">
        <v>2337012.73</v>
      </c>
      <c r="G17" s="23">
        <v>2337012.73</v>
      </c>
      <c r="H17" s="30">
        <f t="shared" si="3"/>
        <v>4752381.2100000009</v>
      </c>
    </row>
    <row r="18" spans="2:8" x14ac:dyDescent="0.2">
      <c r="B18" s="10" t="s">
        <v>19</v>
      </c>
      <c r="C18" s="22">
        <v>2294306.48</v>
      </c>
      <c r="D18" s="22">
        <v>-2294306.48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154000</v>
      </c>
      <c r="D19" s="22">
        <v>0</v>
      </c>
      <c r="E19" s="26">
        <f t="shared" si="2"/>
        <v>154000</v>
      </c>
      <c r="F19" s="23">
        <v>142649.60000000001</v>
      </c>
      <c r="G19" s="23">
        <v>142649.60000000001</v>
      </c>
      <c r="H19" s="30">
        <f t="shared" si="3"/>
        <v>11350.399999999994</v>
      </c>
    </row>
    <row r="20" spans="2:8" s="9" customFormat="1" ht="24" x14ac:dyDescent="0.2">
      <c r="B20" s="12" t="s">
        <v>21</v>
      </c>
      <c r="C20" s="7">
        <f>SUM(C21:C29)</f>
        <v>2807066.0900000003</v>
      </c>
      <c r="D20" s="7">
        <f t="shared" ref="D20:H20" si="4">SUM(D21:D29)</f>
        <v>82759.030000000028</v>
      </c>
      <c r="E20" s="25">
        <f t="shared" si="4"/>
        <v>2889825.1199999992</v>
      </c>
      <c r="F20" s="7">
        <f t="shared" si="4"/>
        <v>2889825.1199999992</v>
      </c>
      <c r="G20" s="7">
        <f t="shared" si="4"/>
        <v>2889825.1199999992</v>
      </c>
      <c r="H20" s="25">
        <f t="shared" si="4"/>
        <v>-1.4551915228366852E-11</v>
      </c>
    </row>
    <row r="21" spans="2:8" ht="24" x14ac:dyDescent="0.2">
      <c r="B21" s="10" t="s">
        <v>22</v>
      </c>
      <c r="C21" s="22">
        <v>932714.1</v>
      </c>
      <c r="D21" s="22">
        <v>141083.46</v>
      </c>
      <c r="E21" s="26">
        <f t="shared" si="2"/>
        <v>1073797.56</v>
      </c>
      <c r="F21" s="23">
        <v>1073797.56</v>
      </c>
      <c r="G21" s="23">
        <v>1073797.56</v>
      </c>
      <c r="H21" s="30">
        <f t="shared" si="3"/>
        <v>0</v>
      </c>
    </row>
    <row r="22" spans="2:8" x14ac:dyDescent="0.2">
      <c r="B22" s="10" t="s">
        <v>23</v>
      </c>
      <c r="C22" s="22">
        <v>881850.6</v>
      </c>
      <c r="D22" s="22">
        <v>403648.32</v>
      </c>
      <c r="E22" s="26">
        <f t="shared" si="2"/>
        <v>1285498.92</v>
      </c>
      <c r="F22" s="23">
        <v>1285498.92</v>
      </c>
      <c r="G22" s="23">
        <v>1285498.92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113340.79</v>
      </c>
      <c r="D24" s="22">
        <v>-26982.81</v>
      </c>
      <c r="E24" s="26">
        <f t="shared" si="2"/>
        <v>86357.98</v>
      </c>
      <c r="F24" s="23">
        <v>86357.98</v>
      </c>
      <c r="G24" s="23">
        <v>86357.98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17812</v>
      </c>
      <c r="D25" s="22">
        <v>-9081.9500000000007</v>
      </c>
      <c r="E25" s="26">
        <f t="shared" si="2"/>
        <v>8730.0499999999993</v>
      </c>
      <c r="F25" s="23">
        <v>8730.0499999999993</v>
      </c>
      <c r="G25" s="23">
        <v>8730.0499999999993</v>
      </c>
      <c r="H25" s="30">
        <f t="shared" si="3"/>
        <v>0</v>
      </c>
    </row>
    <row r="26" spans="2:8" x14ac:dyDescent="0.2">
      <c r="B26" s="10" t="s">
        <v>27</v>
      </c>
      <c r="C26" s="22">
        <v>409492</v>
      </c>
      <c r="D26" s="22">
        <v>-178061.7</v>
      </c>
      <c r="E26" s="26">
        <f t="shared" si="2"/>
        <v>231430.3</v>
      </c>
      <c r="F26" s="23">
        <v>231430.3</v>
      </c>
      <c r="G26" s="23">
        <v>231430.3</v>
      </c>
      <c r="H26" s="30">
        <f t="shared" si="3"/>
        <v>0</v>
      </c>
    </row>
    <row r="27" spans="2:8" ht="24" x14ac:dyDescent="0.2">
      <c r="B27" s="10" t="s">
        <v>28</v>
      </c>
      <c r="C27" s="22">
        <v>87887</v>
      </c>
      <c r="D27" s="22">
        <v>-5106.99</v>
      </c>
      <c r="E27" s="26">
        <f t="shared" si="2"/>
        <v>82780.009999999995</v>
      </c>
      <c r="F27" s="23">
        <v>82780.009999999995</v>
      </c>
      <c r="G27" s="23">
        <v>82780.009999999995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363969.6</v>
      </c>
      <c r="D29" s="22">
        <v>-242739.3</v>
      </c>
      <c r="E29" s="26">
        <f t="shared" si="2"/>
        <v>121230.29999999999</v>
      </c>
      <c r="F29" s="23">
        <v>121230.3</v>
      </c>
      <c r="G29" s="23">
        <v>121230.3</v>
      </c>
      <c r="H29" s="30">
        <f t="shared" si="3"/>
        <v>-1.4551915228366852E-11</v>
      </c>
    </row>
    <row r="30" spans="2:8" s="9" customFormat="1" ht="24" x14ac:dyDescent="0.2">
      <c r="B30" s="12" t="s">
        <v>31</v>
      </c>
      <c r="C30" s="7">
        <f>SUM(C31:C39)</f>
        <v>16848884.190000001</v>
      </c>
      <c r="D30" s="7">
        <f t="shared" ref="D30:H30" si="5">SUM(D31:D39)</f>
        <v>1430226.54</v>
      </c>
      <c r="E30" s="25">
        <f t="shared" si="5"/>
        <v>18279110.73</v>
      </c>
      <c r="F30" s="7">
        <f t="shared" si="5"/>
        <v>14416488.99</v>
      </c>
      <c r="G30" s="7">
        <f t="shared" si="5"/>
        <v>14243436.890000001</v>
      </c>
      <c r="H30" s="25">
        <f t="shared" si="5"/>
        <v>3862621.74</v>
      </c>
    </row>
    <row r="31" spans="2:8" x14ac:dyDescent="0.2">
      <c r="B31" s="10" t="s">
        <v>32</v>
      </c>
      <c r="C31" s="22">
        <v>968532</v>
      </c>
      <c r="D31" s="22">
        <v>114886.86</v>
      </c>
      <c r="E31" s="26">
        <f t="shared" si="2"/>
        <v>1083418.8600000001</v>
      </c>
      <c r="F31" s="23">
        <v>882350.07999999996</v>
      </c>
      <c r="G31" s="23">
        <v>874189.98</v>
      </c>
      <c r="H31" s="30">
        <f t="shared" si="3"/>
        <v>201068.78000000014</v>
      </c>
    </row>
    <row r="32" spans="2:8" x14ac:dyDescent="0.2">
      <c r="B32" s="10" t="s">
        <v>33</v>
      </c>
      <c r="C32" s="22">
        <v>594529.9</v>
      </c>
      <c r="D32" s="22">
        <v>54265.84</v>
      </c>
      <c r="E32" s="26">
        <f t="shared" si="2"/>
        <v>648795.74</v>
      </c>
      <c r="F32" s="23">
        <v>606618.75</v>
      </c>
      <c r="G32" s="23">
        <v>578026.75</v>
      </c>
      <c r="H32" s="30">
        <f t="shared" si="3"/>
        <v>42176.989999999991</v>
      </c>
    </row>
    <row r="33" spans="2:8" ht="24" x14ac:dyDescent="0.2">
      <c r="B33" s="10" t="s">
        <v>34</v>
      </c>
      <c r="C33" s="22">
        <v>1494538.35</v>
      </c>
      <c r="D33" s="22">
        <v>1489409.91</v>
      </c>
      <c r="E33" s="26">
        <f t="shared" si="2"/>
        <v>2983948.26</v>
      </c>
      <c r="F33" s="23">
        <v>1128272.1499999999</v>
      </c>
      <c r="G33" s="23">
        <v>997772.15</v>
      </c>
      <c r="H33" s="30">
        <f t="shared" si="3"/>
        <v>1855676.1099999999</v>
      </c>
    </row>
    <row r="34" spans="2:8" ht="24.6" customHeight="1" x14ac:dyDescent="0.2">
      <c r="B34" s="10" t="s">
        <v>35</v>
      </c>
      <c r="C34" s="22">
        <v>179705.15</v>
      </c>
      <c r="D34" s="22">
        <v>21434.87</v>
      </c>
      <c r="E34" s="26">
        <f t="shared" si="2"/>
        <v>201140.02</v>
      </c>
      <c r="F34" s="23">
        <v>190090.34</v>
      </c>
      <c r="G34" s="23">
        <v>190090.34</v>
      </c>
      <c r="H34" s="30">
        <f t="shared" si="3"/>
        <v>11049.679999999993</v>
      </c>
    </row>
    <row r="35" spans="2:8" ht="24" x14ac:dyDescent="0.2">
      <c r="B35" s="10" t="s">
        <v>36</v>
      </c>
      <c r="C35" s="22">
        <v>641389.80000000005</v>
      </c>
      <c r="D35" s="22">
        <v>-130689.3</v>
      </c>
      <c r="E35" s="26">
        <f t="shared" si="2"/>
        <v>510700.50000000006</v>
      </c>
      <c r="F35" s="23">
        <v>428000.75</v>
      </c>
      <c r="G35" s="23">
        <v>422200.75</v>
      </c>
      <c r="H35" s="30">
        <f t="shared" si="3"/>
        <v>82699.750000000058</v>
      </c>
    </row>
    <row r="36" spans="2:8" ht="24" x14ac:dyDescent="0.2">
      <c r="B36" s="10" t="s">
        <v>37</v>
      </c>
      <c r="C36" s="22">
        <v>300000</v>
      </c>
      <c r="D36" s="22">
        <v>0</v>
      </c>
      <c r="E36" s="26">
        <f t="shared" si="2"/>
        <v>300000</v>
      </c>
      <c r="F36" s="23">
        <v>23200</v>
      </c>
      <c r="G36" s="23">
        <v>23200</v>
      </c>
      <c r="H36" s="30">
        <f t="shared" si="3"/>
        <v>276800</v>
      </c>
    </row>
    <row r="37" spans="2:8" x14ac:dyDescent="0.2">
      <c r="B37" s="10" t="s">
        <v>38</v>
      </c>
      <c r="C37" s="22">
        <v>1075394.8500000001</v>
      </c>
      <c r="D37" s="22">
        <v>-105677.96</v>
      </c>
      <c r="E37" s="26">
        <f t="shared" si="2"/>
        <v>969716.89000000013</v>
      </c>
      <c r="F37" s="23">
        <v>882416.02</v>
      </c>
      <c r="G37" s="23">
        <v>882416.02</v>
      </c>
      <c r="H37" s="30">
        <f t="shared" si="3"/>
        <v>87300.870000000112</v>
      </c>
    </row>
    <row r="38" spans="2:8" x14ac:dyDescent="0.2">
      <c r="B38" s="10" t="s">
        <v>39</v>
      </c>
      <c r="C38" s="22">
        <v>718942.65</v>
      </c>
      <c r="D38" s="22">
        <v>74563.820000000007</v>
      </c>
      <c r="E38" s="26">
        <f t="shared" si="2"/>
        <v>793506.47</v>
      </c>
      <c r="F38" s="23">
        <v>696620.07</v>
      </c>
      <c r="G38" s="23">
        <v>696620.07</v>
      </c>
      <c r="H38" s="30">
        <f t="shared" si="3"/>
        <v>96886.400000000023</v>
      </c>
    </row>
    <row r="39" spans="2:8" x14ac:dyDescent="0.2">
      <c r="B39" s="10" t="s">
        <v>40</v>
      </c>
      <c r="C39" s="22">
        <v>10875851.49</v>
      </c>
      <c r="D39" s="22">
        <v>-87967.5</v>
      </c>
      <c r="E39" s="26">
        <f t="shared" si="2"/>
        <v>10787883.99</v>
      </c>
      <c r="F39" s="23">
        <v>9578920.8300000001</v>
      </c>
      <c r="G39" s="23">
        <v>9578920.8300000001</v>
      </c>
      <c r="H39" s="30">
        <f t="shared" si="3"/>
        <v>1208963.1600000001</v>
      </c>
    </row>
    <row r="40" spans="2:8" s="9" customFormat="1" ht="25.5" customHeight="1" x14ac:dyDescent="0.2">
      <c r="B40" s="12" t="s">
        <v>41</v>
      </c>
      <c r="C40" s="7">
        <f>SUM(C41:C49)</f>
        <v>500000</v>
      </c>
      <c r="D40" s="7">
        <f t="shared" ref="D40:H40" si="6">SUM(D41:D49)</f>
        <v>-31771.79</v>
      </c>
      <c r="E40" s="25">
        <f t="shared" si="6"/>
        <v>468228.21</v>
      </c>
      <c r="F40" s="7">
        <f t="shared" si="6"/>
        <v>148710.20000000001</v>
      </c>
      <c r="G40" s="7">
        <f t="shared" si="6"/>
        <v>148710.20000000001</v>
      </c>
      <c r="H40" s="25">
        <f t="shared" si="6"/>
        <v>319518.01</v>
      </c>
    </row>
    <row r="41" spans="2:8" ht="24" x14ac:dyDescent="0.2">
      <c r="B41" s="10" t="s">
        <v>42</v>
      </c>
      <c r="C41" s="22">
        <v>200000</v>
      </c>
      <c r="D41" s="22">
        <v>0</v>
      </c>
      <c r="E41" s="26">
        <f t="shared" si="2"/>
        <v>200000</v>
      </c>
      <c r="F41" s="23">
        <v>16872.53</v>
      </c>
      <c r="G41" s="23">
        <v>16872.53</v>
      </c>
      <c r="H41" s="30">
        <f t="shared" si="3"/>
        <v>183127.47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300000</v>
      </c>
      <c r="D44" s="22">
        <v>-48706.12</v>
      </c>
      <c r="E44" s="26">
        <f t="shared" si="2"/>
        <v>251293.88</v>
      </c>
      <c r="F44" s="23">
        <v>114903.34</v>
      </c>
      <c r="G44" s="23">
        <v>114903.34</v>
      </c>
      <c r="H44" s="30">
        <f t="shared" si="3"/>
        <v>136390.54</v>
      </c>
    </row>
    <row r="45" spans="2:8" x14ac:dyDescent="0.2">
      <c r="B45" s="10" t="s">
        <v>46</v>
      </c>
      <c r="C45" s="22">
        <v>0</v>
      </c>
      <c r="D45" s="22">
        <v>16934.330000000002</v>
      </c>
      <c r="E45" s="26">
        <f t="shared" si="2"/>
        <v>16934.330000000002</v>
      </c>
      <c r="F45" s="23">
        <v>16934.330000000002</v>
      </c>
      <c r="G45" s="23">
        <v>16934.330000000002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974000</v>
      </c>
      <c r="D50" s="7">
        <f t="shared" ref="D50:H50" si="7">SUM(D51:D59)</f>
        <v>7037753.9500000002</v>
      </c>
      <c r="E50" s="25">
        <f t="shared" si="7"/>
        <v>8011753.9499999993</v>
      </c>
      <c r="F50" s="7">
        <f t="shared" si="7"/>
        <v>6111106.6699999999</v>
      </c>
      <c r="G50" s="7">
        <f t="shared" si="7"/>
        <v>6111106.6699999999</v>
      </c>
      <c r="H50" s="25">
        <f t="shared" si="7"/>
        <v>1900647.28</v>
      </c>
    </row>
    <row r="51" spans="2:8" x14ac:dyDescent="0.2">
      <c r="B51" s="10" t="s">
        <v>52</v>
      </c>
      <c r="C51" s="22">
        <v>764000</v>
      </c>
      <c r="D51" s="22">
        <v>2106307.2200000002</v>
      </c>
      <c r="E51" s="26">
        <f t="shared" si="2"/>
        <v>2870307.22</v>
      </c>
      <c r="F51" s="23">
        <v>1036776.22</v>
      </c>
      <c r="G51" s="23">
        <v>1036776.22</v>
      </c>
      <c r="H51" s="30">
        <f t="shared" si="3"/>
        <v>1833531.0000000002</v>
      </c>
    </row>
    <row r="52" spans="2:8" x14ac:dyDescent="0.2">
      <c r="B52" s="10" t="s">
        <v>53</v>
      </c>
      <c r="C52" s="22">
        <v>50000</v>
      </c>
      <c r="D52" s="22">
        <v>-50000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2199116.2799999998</v>
      </c>
      <c r="E54" s="26">
        <f t="shared" si="2"/>
        <v>2199116.2799999998</v>
      </c>
      <c r="F54" s="23">
        <v>2132000</v>
      </c>
      <c r="G54" s="23">
        <v>2132000</v>
      </c>
      <c r="H54" s="30">
        <f t="shared" si="3"/>
        <v>67116.279999999795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160000</v>
      </c>
      <c r="D56" s="22">
        <v>-68393.279999999999</v>
      </c>
      <c r="E56" s="26">
        <f t="shared" si="2"/>
        <v>91606.720000000001</v>
      </c>
      <c r="F56" s="23">
        <v>91606.720000000001</v>
      </c>
      <c r="G56" s="23">
        <v>91606.720000000001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2850723.73</v>
      </c>
      <c r="E58" s="26">
        <f t="shared" si="2"/>
        <v>2850723.73</v>
      </c>
      <c r="F58" s="23">
        <v>2850723.73</v>
      </c>
      <c r="G58" s="23">
        <v>2850723.73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/>
      <c r="G59" s="23"/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15175557.869999999</v>
      </c>
      <c r="E60" s="25">
        <f t="shared" si="8"/>
        <v>15175557.869999999</v>
      </c>
      <c r="F60" s="7">
        <f t="shared" si="8"/>
        <v>3297.05</v>
      </c>
      <c r="G60" s="7">
        <f t="shared" si="8"/>
        <v>3297.05</v>
      </c>
      <c r="H60" s="25">
        <f t="shared" si="8"/>
        <v>15172260.819999998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15175557.869999999</v>
      </c>
      <c r="E62" s="26">
        <f t="shared" si="2"/>
        <v>15175557.869999999</v>
      </c>
      <c r="F62" s="23">
        <v>3297.05</v>
      </c>
      <c r="G62" s="23">
        <v>3297.05</v>
      </c>
      <c r="H62" s="30">
        <f t="shared" si="3"/>
        <v>15172260.819999998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88447992</v>
      </c>
      <c r="D160" s="21">
        <f t="shared" ref="D160:G160" si="28">SUM(D10,D85)</f>
        <v>21394525.600000001</v>
      </c>
      <c r="E160" s="28">
        <f>SUM(E10,E85)</f>
        <v>109842517.60000001</v>
      </c>
      <c r="F160" s="21">
        <f t="shared" si="28"/>
        <v>80013968.549999997</v>
      </c>
      <c r="G160" s="21">
        <f t="shared" si="28"/>
        <v>79809428.440000013</v>
      </c>
      <c r="H160" s="28">
        <f>SUM(H10,H85)</f>
        <v>29828549.049999997</v>
      </c>
    </row>
    <row r="161" spans="2:6" s="31" customFormat="1" x14ac:dyDescent="0.2"/>
    <row r="162" spans="2:6" s="31" customFormat="1" x14ac:dyDescent="0.2">
      <c r="B162" s="31" t="s">
        <v>90</v>
      </c>
    </row>
    <row r="163" spans="2:6" s="31" customFormat="1" x14ac:dyDescent="0.2"/>
    <row r="164" spans="2:6" s="31" customFormat="1" x14ac:dyDescent="0.2"/>
    <row r="165" spans="2:6" s="31" customFormat="1" x14ac:dyDescent="0.2"/>
    <row r="166" spans="2:6" s="31" customFormat="1" x14ac:dyDescent="0.2">
      <c r="B166" s="31" t="s">
        <v>91</v>
      </c>
      <c r="F166" s="31" t="s">
        <v>92</v>
      </c>
    </row>
    <row r="167" spans="2:6" s="31" customFormat="1" x14ac:dyDescent="0.2">
      <c r="B167" s="31" t="s">
        <v>93</v>
      </c>
      <c r="F167" s="31" t="s">
        <v>94</v>
      </c>
    </row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rowBreaks count="3" manualBreakCount="3">
    <brk id="54" max="8" man="1"/>
    <brk id="102" max="8" man="1"/>
    <brk id="1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2025-01-22T22:26:21Z</cp:lastPrinted>
  <dcterms:created xsi:type="dcterms:W3CDTF">2020-01-08T21:14:59Z</dcterms:created>
  <dcterms:modified xsi:type="dcterms:W3CDTF">2025-01-22T22:26:32Z</dcterms:modified>
</cp:coreProperties>
</file>